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1715" windowHeight="8445"/>
  </bookViews>
  <sheets>
    <sheet name="на 2018 год " sheetId="25" r:id="rId1"/>
  </sheets>
  <definedNames>
    <definedName name="_xlnm.Print_Area" localSheetId="0">'на 2018 год '!$A$1:$S$32</definedName>
  </definedNames>
  <calcPr calcId="144525"/>
</workbook>
</file>

<file path=xl/calcChain.xml><?xml version="1.0" encoding="utf-8"?>
<calcChain xmlns="http://schemas.openxmlformats.org/spreadsheetml/2006/main">
  <c r="Q23" i="25"/>
  <c r="I23"/>
  <c r="M22"/>
  <c r="L22"/>
  <c r="P22"/>
  <c r="Q22"/>
  <c r="M21"/>
  <c r="L21"/>
  <c r="P21"/>
  <c r="Q21"/>
  <c r="H21"/>
  <c r="M20"/>
  <c r="L20"/>
  <c r="P20"/>
  <c r="Q20"/>
  <c r="M19"/>
  <c r="L19"/>
  <c r="P19"/>
  <c r="Q19"/>
  <c r="H19"/>
  <c r="M18"/>
  <c r="P18"/>
  <c r="Q18"/>
  <c r="L18"/>
  <c r="M17"/>
  <c r="P17"/>
  <c r="Q17"/>
  <c r="L17"/>
  <c r="M16"/>
  <c r="L16"/>
  <c r="H16"/>
  <c r="P15"/>
  <c r="Q15"/>
  <c r="M15"/>
  <c r="M23"/>
  <c r="L15"/>
  <c r="L23"/>
  <c r="P16"/>
  <c r="Q16"/>
  <c r="P23"/>
</calcChain>
</file>

<file path=xl/sharedStrings.xml><?xml version="1.0" encoding="utf-8"?>
<sst xmlns="http://schemas.openxmlformats.org/spreadsheetml/2006/main" count="49" uniqueCount="44">
  <si>
    <t>Структурное подразделение</t>
  </si>
  <si>
    <t>Должность (специальность, профессия), разряд, класс (категория) квалификации</t>
  </si>
  <si>
    <t>Количество</t>
  </si>
  <si>
    <t xml:space="preserve"> штатных единиц</t>
  </si>
  <si>
    <t>Тарифная ставка</t>
  </si>
  <si>
    <t>(оклад) и пр., руб</t>
  </si>
  <si>
    <t>Надбавки, руб</t>
  </si>
  <si>
    <t>наименование</t>
  </si>
  <si>
    <t>код</t>
  </si>
  <si>
    <t>Правление</t>
  </si>
  <si>
    <t>Главный бухгалтер</t>
  </si>
  <si>
    <t>Итого</t>
  </si>
  <si>
    <t xml:space="preserve">Руководитель </t>
  </si>
  <si>
    <t>должность</t>
  </si>
  <si>
    <t>личная подпись</t>
  </si>
  <si>
    <t>расшифровка подписи</t>
  </si>
  <si>
    <t>Унифицированная форма № Т-3</t>
  </si>
  <si>
    <t>Утверждена постановлением Госкомстата РФ от 5 января 2004 г. № 1</t>
  </si>
  <si>
    <t>Код</t>
  </si>
  <si>
    <t>Форма по ОКУД</t>
  </si>
  <si>
    <t>по ОКПО</t>
  </si>
  <si>
    <t>Номер документа</t>
  </si>
  <si>
    <t>Дата составления</t>
  </si>
  <si>
    <t>Орлова Н.В.</t>
  </si>
  <si>
    <t>Помощник председателя по организационной работе</t>
  </si>
  <si>
    <t>Бухгалтер</t>
  </si>
  <si>
    <t>уборщица</t>
  </si>
  <si>
    <t>Главный инженер</t>
  </si>
  <si>
    <t>Примечание: Допускается изменение в течении года в пределах утвержденной суммы общей заработной платы.</t>
  </si>
  <si>
    <t xml:space="preserve">заработная плата к выплате </t>
  </si>
  <si>
    <t>заработная плата начислено</t>
  </si>
  <si>
    <t>е</t>
  </si>
  <si>
    <t>Делопроизводитель и инспектор по кадрам</t>
  </si>
  <si>
    <t xml:space="preserve">Председатель </t>
  </si>
  <si>
    <t>слесарь по ремонту и  обслуживанию систем водоснабжения</t>
  </si>
  <si>
    <t>Кассир 23 246 руб. 40 к. *12 мес.=278 956 руб. 80 к.</t>
  </si>
  <si>
    <t>Помощник: 26 169 руб 60 коп. *9 мес.= 235 526 руб. 40 к.</t>
  </si>
  <si>
    <t>итого: 514 483 руб. 20 к.</t>
  </si>
  <si>
    <t>экономия</t>
  </si>
  <si>
    <t>Бельков А. В.</t>
  </si>
  <si>
    <t>Товарищество собственников недвижимости «Молодежное»</t>
  </si>
  <si>
    <t>ШТАТНОЕ РАСПИСАНИЕ ПРАВЛЕНИЯ ТСН "Молодежное"</t>
  </si>
  <si>
    <t>на период  с 01.01. 2018г.  по  31.12.2018 г.</t>
  </si>
  <si>
    <t>01.01.2018 г.</t>
  </si>
</sst>
</file>

<file path=xl/styles.xml><?xml version="1.0" encoding="utf-8"?>
<styleSheet xmlns="http://schemas.openxmlformats.org/spreadsheetml/2006/main">
  <fonts count="14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1" fillId="0" borderId="0" xfId="0" applyFont="1" applyBorder="1" applyAlignment="1">
      <alignment wrapText="1"/>
    </xf>
    <xf numFmtId="0" fontId="3" fillId="0" borderId="0" xfId="0" applyFont="1"/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4" fontId="2" fillId="0" borderId="0" xfId="0" applyNumberFormat="1" applyFont="1" applyBorder="1" applyAlignment="1">
      <alignment horizontal="right" wrapText="1"/>
    </xf>
    <xf numFmtId="4" fontId="2" fillId="0" borderId="6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Border="1"/>
    <xf numFmtId="9" fontId="1" fillId="0" borderId="0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left" wrapText="1"/>
    </xf>
    <xf numFmtId="4" fontId="9" fillId="0" borderId="0" xfId="0" applyNumberFormat="1" applyFont="1" applyAlignment="1">
      <alignment horizontal="center"/>
    </xf>
    <xf numFmtId="0" fontId="9" fillId="0" borderId="0" xfId="0" applyFont="1"/>
    <xf numFmtId="4" fontId="1" fillId="0" borderId="0" xfId="0" applyNumberFormat="1" applyFont="1"/>
    <xf numFmtId="0" fontId="1" fillId="0" borderId="0" xfId="0" applyFont="1"/>
    <xf numFmtId="0" fontId="4" fillId="0" borderId="0" xfId="0" applyFont="1" applyAlignment="1"/>
    <xf numFmtId="0" fontId="12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wrapText="1"/>
    </xf>
    <xf numFmtId="4" fontId="1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vertical="top" wrapText="1"/>
    </xf>
    <xf numFmtId="0" fontId="8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2" fillId="0" borderId="0" xfId="0" applyFont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center" wrapText="1"/>
    </xf>
    <xf numFmtId="4" fontId="12" fillId="0" borderId="14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right" wrapText="1"/>
    </xf>
    <xf numFmtId="4" fontId="1" fillId="0" borderId="12" xfId="0" applyNumberFormat="1" applyFont="1" applyBorder="1" applyAlignment="1">
      <alignment horizontal="right" wrapText="1"/>
    </xf>
    <xf numFmtId="4" fontId="1" fillId="0" borderId="13" xfId="0" applyNumberFormat="1" applyFont="1" applyBorder="1" applyAlignment="1">
      <alignment horizontal="right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center" wrapText="1"/>
    </xf>
    <xf numFmtId="4" fontId="1" fillId="0" borderId="14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2" fillId="0" borderId="14" xfId="0" applyNumberFormat="1" applyFont="1" applyBorder="1" applyAlignment="1">
      <alignment horizontal="left"/>
    </xf>
    <xf numFmtId="4" fontId="2" fillId="0" borderId="0" xfId="0" applyNumberFormat="1" applyFont="1" applyAlignment="1">
      <alignment horizontal="left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0" fillId="0" borderId="0" xfId="0" applyFont="1" applyBorder="1" applyAlignment="1">
      <alignment horizontal="center" wrapText="1"/>
    </xf>
    <xf numFmtId="0" fontId="1" fillId="0" borderId="7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5"/>
  <sheetViews>
    <sheetView tabSelected="1" view="pageBreakPreview" zoomScaleNormal="100" workbookViewId="0">
      <selection activeCell="F15" sqref="F15:H15"/>
    </sheetView>
  </sheetViews>
  <sheetFormatPr defaultRowHeight="12.75"/>
  <cols>
    <col min="1" max="1" width="13.83203125" customWidth="1"/>
    <col min="5" max="5" width="14" customWidth="1"/>
    <col min="8" max="8" width="9.33203125" hidden="1" customWidth="1"/>
    <col min="10" max="10" width="8" customWidth="1"/>
    <col min="11" max="11" width="3.5" customWidth="1"/>
    <col min="12" max="12" width="14.6640625" customWidth="1"/>
    <col min="13" max="13" width="15" customWidth="1"/>
    <col min="14" max="14" width="9" customWidth="1"/>
    <col min="15" max="15" width="1.1640625" hidden="1" customWidth="1"/>
    <col min="16" max="16" width="15" customWidth="1"/>
    <col min="17" max="17" width="30.6640625" customWidth="1"/>
    <col min="18" max="18" width="14.33203125" customWidth="1"/>
    <col min="19" max="19" width="18.83203125" customWidth="1"/>
    <col min="20" max="20" width="19.33203125" customWidth="1"/>
  </cols>
  <sheetData>
    <row r="1" spans="1:20" ht="9" customHeight="1">
      <c r="A1" s="8"/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8"/>
    </row>
    <row r="2" spans="1:20" ht="15.75">
      <c r="A2" s="122" t="s">
        <v>16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8"/>
      <c r="S2" s="8"/>
    </row>
    <row r="3" spans="1:20" ht="16.5" thickBot="1">
      <c r="A3" s="123" t="s">
        <v>17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8"/>
      <c r="S3" s="8"/>
    </row>
    <row r="4" spans="1:20" ht="22.5" customHeight="1" thickBot="1">
      <c r="A4" s="124" t="s">
        <v>40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69"/>
      <c r="P4" s="125"/>
      <c r="Q4" s="11" t="s">
        <v>18</v>
      </c>
      <c r="R4" s="8"/>
      <c r="S4" s="8"/>
    </row>
    <row r="5" spans="1:20" ht="16.5" thickBot="1">
      <c r="A5" s="8"/>
      <c r="B5" s="8"/>
      <c r="C5" s="8"/>
      <c r="D5" s="8"/>
      <c r="E5" s="8"/>
      <c r="F5" s="104" t="s">
        <v>21</v>
      </c>
      <c r="G5" s="104"/>
      <c r="H5" s="104"/>
      <c r="I5" s="104"/>
      <c r="J5" s="104" t="s">
        <v>22</v>
      </c>
      <c r="K5" s="104"/>
      <c r="L5" s="104"/>
      <c r="M5" s="104"/>
      <c r="N5" s="8"/>
      <c r="O5" s="126" t="s">
        <v>19</v>
      </c>
      <c r="P5" s="120"/>
      <c r="Q5" s="12">
        <v>301017</v>
      </c>
      <c r="R5" s="8"/>
      <c r="S5" s="8"/>
    </row>
    <row r="6" spans="1:20" ht="16.5" customHeight="1" thickBot="1">
      <c r="A6" s="2"/>
      <c r="B6" s="2"/>
      <c r="C6" s="2"/>
      <c r="D6" s="2"/>
      <c r="E6" s="2"/>
      <c r="F6" s="118">
        <v>1</v>
      </c>
      <c r="G6" s="118"/>
      <c r="H6" s="118"/>
      <c r="I6" s="118"/>
      <c r="J6" s="119" t="s">
        <v>43</v>
      </c>
      <c r="K6" s="118"/>
      <c r="L6" s="118"/>
      <c r="M6" s="118"/>
      <c r="N6" s="2"/>
      <c r="O6" s="68" t="s">
        <v>20</v>
      </c>
      <c r="P6" s="120"/>
      <c r="Q6" s="12">
        <v>22839890</v>
      </c>
      <c r="R6" s="8"/>
      <c r="S6" s="8"/>
    </row>
    <row r="7" spans="1:20" ht="15.75">
      <c r="A7" s="121" t="s">
        <v>41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53"/>
      <c r="O7" s="77"/>
      <c r="P7" s="77"/>
      <c r="Q7" s="13"/>
      <c r="R7" s="8"/>
      <c r="S7" s="8"/>
    </row>
    <row r="8" spans="1:20" ht="13.5" customHeight="1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8"/>
      <c r="N8" s="76"/>
      <c r="O8" s="77"/>
      <c r="P8" s="77"/>
      <c r="Q8" s="77"/>
      <c r="R8" s="8"/>
      <c r="S8" s="8"/>
    </row>
    <row r="9" spans="1:20" ht="8.25" customHeight="1">
      <c r="A9" s="14"/>
      <c r="B9" s="14"/>
      <c r="C9" s="14"/>
      <c r="D9" s="14"/>
      <c r="E9" s="14"/>
      <c r="F9" s="8"/>
      <c r="G9" s="8"/>
      <c r="H9" s="8"/>
      <c r="I9" s="8"/>
      <c r="J9" s="8"/>
      <c r="K9" s="8"/>
      <c r="L9" s="8"/>
      <c r="M9" s="8"/>
      <c r="N9" s="113"/>
      <c r="O9" s="113"/>
      <c r="P9" s="113"/>
      <c r="Q9" s="113"/>
      <c r="R9" s="8"/>
      <c r="S9" s="8"/>
    </row>
    <row r="10" spans="1:20" ht="3.75" hidden="1" customHeight="1">
      <c r="A10" s="8"/>
      <c r="B10" s="8"/>
      <c r="C10" s="8"/>
      <c r="D10" s="8"/>
      <c r="E10" s="8"/>
      <c r="F10" s="15"/>
      <c r="G10" s="15"/>
      <c r="H10" s="15"/>
      <c r="I10" s="15"/>
      <c r="J10" s="15"/>
      <c r="K10" s="15"/>
      <c r="L10" s="15"/>
      <c r="M10" s="15"/>
      <c r="N10" s="50"/>
      <c r="O10" s="50"/>
      <c r="P10" s="50"/>
      <c r="Q10" s="50"/>
      <c r="R10" s="8"/>
      <c r="S10" s="8"/>
    </row>
    <row r="11" spans="1:20" ht="25.5" customHeight="1">
      <c r="A11" s="104" t="s">
        <v>0</v>
      </c>
      <c r="B11" s="104"/>
      <c r="C11" s="114" t="s">
        <v>1</v>
      </c>
      <c r="D11" s="114"/>
      <c r="E11" s="114"/>
      <c r="F11" s="104" t="s">
        <v>2</v>
      </c>
      <c r="G11" s="104"/>
      <c r="H11" s="104"/>
      <c r="I11" s="104" t="s">
        <v>4</v>
      </c>
      <c r="J11" s="104"/>
      <c r="K11" s="104"/>
      <c r="L11" s="104" t="s">
        <v>6</v>
      </c>
      <c r="M11" s="104"/>
      <c r="N11" s="104"/>
      <c r="O11" s="104"/>
      <c r="P11" s="115" t="s">
        <v>30</v>
      </c>
      <c r="Q11" s="104" t="s">
        <v>29</v>
      </c>
      <c r="R11" s="8"/>
      <c r="S11" s="8"/>
    </row>
    <row r="12" spans="1:20" ht="30" customHeight="1">
      <c r="A12" s="104"/>
      <c r="B12" s="104"/>
      <c r="C12" s="114"/>
      <c r="D12" s="114"/>
      <c r="E12" s="114"/>
      <c r="F12" s="104" t="s">
        <v>3</v>
      </c>
      <c r="G12" s="104"/>
      <c r="H12" s="104"/>
      <c r="I12" s="104" t="s">
        <v>5</v>
      </c>
      <c r="J12" s="104"/>
      <c r="K12" s="104"/>
      <c r="L12" s="104"/>
      <c r="M12" s="104"/>
      <c r="N12" s="104"/>
      <c r="O12" s="104"/>
      <c r="P12" s="116"/>
      <c r="Q12" s="104"/>
      <c r="R12" s="8"/>
      <c r="S12" s="8"/>
    </row>
    <row r="13" spans="1:20" ht="31.5">
      <c r="A13" s="7" t="s">
        <v>7</v>
      </c>
      <c r="B13" s="7" t="s">
        <v>8</v>
      </c>
      <c r="C13" s="114"/>
      <c r="D13" s="114"/>
      <c r="E13" s="114"/>
      <c r="F13" s="111"/>
      <c r="G13" s="111"/>
      <c r="H13" s="111"/>
      <c r="I13" s="111"/>
      <c r="J13" s="111"/>
      <c r="K13" s="111"/>
      <c r="L13" s="16">
        <v>0.3</v>
      </c>
      <c r="M13" s="16">
        <v>0.3</v>
      </c>
      <c r="N13" s="104"/>
      <c r="O13" s="104"/>
      <c r="P13" s="117"/>
      <c r="Q13" s="104"/>
      <c r="R13" s="44"/>
      <c r="S13" s="44"/>
      <c r="T13" s="5"/>
    </row>
    <row r="14" spans="1:20" ht="15.75">
      <c r="A14" s="17">
        <v>1</v>
      </c>
      <c r="B14" s="17">
        <v>2</v>
      </c>
      <c r="C14" s="112">
        <v>3</v>
      </c>
      <c r="D14" s="112"/>
      <c r="E14" s="112"/>
      <c r="F14" s="112">
        <v>4</v>
      </c>
      <c r="G14" s="112"/>
      <c r="H14" s="112"/>
      <c r="I14" s="112">
        <v>5</v>
      </c>
      <c r="J14" s="112"/>
      <c r="K14" s="112"/>
      <c r="L14" s="17">
        <v>6</v>
      </c>
      <c r="M14" s="17">
        <v>7</v>
      </c>
      <c r="N14" s="112">
        <v>8</v>
      </c>
      <c r="O14" s="112"/>
      <c r="P14" s="17">
        <v>9</v>
      </c>
      <c r="Q14" s="17">
        <v>10</v>
      </c>
      <c r="R14" s="44"/>
      <c r="S14" s="44"/>
      <c r="T14" s="5"/>
    </row>
    <row r="15" spans="1:20" ht="17.25" customHeight="1">
      <c r="A15" s="18" t="s">
        <v>9</v>
      </c>
      <c r="B15" s="7"/>
      <c r="C15" s="103" t="s">
        <v>33</v>
      </c>
      <c r="D15" s="103"/>
      <c r="E15" s="103"/>
      <c r="F15" s="104">
        <v>1</v>
      </c>
      <c r="G15" s="104"/>
      <c r="H15" s="104"/>
      <c r="I15" s="105">
        <v>34340</v>
      </c>
      <c r="J15" s="105"/>
      <c r="K15" s="105"/>
      <c r="L15" s="19">
        <f t="shared" ref="L15:L22" si="0">I15*30%</f>
        <v>10302</v>
      </c>
      <c r="M15" s="19">
        <f t="shared" ref="M15:M22" si="1">I15*30%</f>
        <v>10302</v>
      </c>
      <c r="N15" s="106"/>
      <c r="O15" s="106"/>
      <c r="P15" s="20">
        <f t="shared" ref="P15:P20" si="2">I15+L15+M15</f>
        <v>54944</v>
      </c>
      <c r="Q15" s="21">
        <f>P15*0.87</f>
        <v>47801.279999999999</v>
      </c>
      <c r="R15" s="43"/>
      <c r="S15" s="44"/>
      <c r="T15" s="5"/>
    </row>
    <row r="16" spans="1:20" ht="17.25" customHeight="1">
      <c r="A16" s="7"/>
      <c r="B16" s="7"/>
      <c r="C16" s="91" t="s">
        <v>27</v>
      </c>
      <c r="D16" s="92"/>
      <c r="E16" s="93"/>
      <c r="F16" s="94">
        <v>1</v>
      </c>
      <c r="G16" s="95"/>
      <c r="H16" s="7">
        <f>SUM(F16)</f>
        <v>1</v>
      </c>
      <c r="I16" s="96">
        <v>35000</v>
      </c>
      <c r="J16" s="97"/>
      <c r="K16" s="98"/>
      <c r="L16" s="19">
        <f>I16*30%</f>
        <v>10500</v>
      </c>
      <c r="M16" s="19">
        <f>I16*30%</f>
        <v>10500</v>
      </c>
      <c r="N16" s="99"/>
      <c r="O16" s="100"/>
      <c r="P16" s="20">
        <f t="shared" si="2"/>
        <v>56000</v>
      </c>
      <c r="Q16" s="21">
        <f t="shared" ref="Q16:Q22" si="3">P16*0.87</f>
        <v>48720</v>
      </c>
      <c r="R16" s="43"/>
      <c r="S16" s="44"/>
      <c r="T16" s="5"/>
    </row>
    <row r="17" spans="1:20" ht="15" customHeight="1">
      <c r="A17" s="7"/>
      <c r="B17" s="7"/>
      <c r="C17" s="103" t="s">
        <v>10</v>
      </c>
      <c r="D17" s="103"/>
      <c r="E17" s="103"/>
      <c r="F17" s="104">
        <v>1</v>
      </c>
      <c r="G17" s="104"/>
      <c r="H17" s="104"/>
      <c r="I17" s="105">
        <v>28700</v>
      </c>
      <c r="J17" s="105"/>
      <c r="K17" s="105"/>
      <c r="L17" s="19">
        <f t="shared" si="0"/>
        <v>8610</v>
      </c>
      <c r="M17" s="19">
        <f t="shared" si="1"/>
        <v>8610</v>
      </c>
      <c r="N17" s="106"/>
      <c r="O17" s="106"/>
      <c r="P17" s="20">
        <f t="shared" si="2"/>
        <v>45920</v>
      </c>
      <c r="Q17" s="21">
        <f t="shared" si="3"/>
        <v>39950.400000000001</v>
      </c>
      <c r="R17" s="43"/>
      <c r="S17" s="44"/>
      <c r="T17" s="5"/>
    </row>
    <row r="18" spans="1:20" ht="29.25" customHeight="1">
      <c r="A18" s="7"/>
      <c r="B18" s="7"/>
      <c r="C18" s="103" t="s">
        <v>24</v>
      </c>
      <c r="D18" s="103"/>
      <c r="E18" s="103"/>
      <c r="F18" s="104">
        <v>1</v>
      </c>
      <c r="G18" s="104"/>
      <c r="H18" s="104"/>
      <c r="I18" s="105">
        <v>18800</v>
      </c>
      <c r="J18" s="105"/>
      <c r="K18" s="105"/>
      <c r="L18" s="19">
        <f t="shared" si="0"/>
        <v>5640</v>
      </c>
      <c r="M18" s="19">
        <f t="shared" si="1"/>
        <v>5640</v>
      </c>
      <c r="N18" s="106"/>
      <c r="O18" s="106"/>
      <c r="P18" s="20">
        <f t="shared" si="2"/>
        <v>30080</v>
      </c>
      <c r="Q18" s="21">
        <f t="shared" si="3"/>
        <v>26169.599999999999</v>
      </c>
      <c r="R18" s="109"/>
      <c r="S18" s="110"/>
      <c r="T18" s="5"/>
    </row>
    <row r="19" spans="1:20" ht="15.75" customHeight="1">
      <c r="A19" s="7"/>
      <c r="B19" s="7"/>
      <c r="C19" s="91" t="s">
        <v>25</v>
      </c>
      <c r="D19" s="92"/>
      <c r="E19" s="93"/>
      <c r="F19" s="94">
        <v>1</v>
      </c>
      <c r="G19" s="95"/>
      <c r="H19" s="7">
        <f>SUM(F19)</f>
        <v>1</v>
      </c>
      <c r="I19" s="96">
        <v>26300</v>
      </c>
      <c r="J19" s="97"/>
      <c r="K19" s="98"/>
      <c r="L19" s="19">
        <f t="shared" si="0"/>
        <v>7890</v>
      </c>
      <c r="M19" s="19">
        <f t="shared" si="1"/>
        <v>7890</v>
      </c>
      <c r="N19" s="96"/>
      <c r="O19" s="98"/>
      <c r="P19" s="20">
        <f t="shared" si="2"/>
        <v>42080</v>
      </c>
      <c r="Q19" s="21">
        <f t="shared" si="3"/>
        <v>36609.599999999999</v>
      </c>
      <c r="R19" s="43"/>
      <c r="S19" s="44"/>
      <c r="T19" s="5"/>
    </row>
    <row r="20" spans="1:20" ht="29.25" customHeight="1">
      <c r="A20" s="7"/>
      <c r="B20" s="7"/>
      <c r="C20" s="91" t="s">
        <v>32</v>
      </c>
      <c r="D20" s="92"/>
      <c r="E20" s="93"/>
      <c r="F20" s="94">
        <v>1</v>
      </c>
      <c r="G20" s="95"/>
      <c r="H20" s="7"/>
      <c r="I20" s="105">
        <v>13700</v>
      </c>
      <c r="J20" s="105"/>
      <c r="K20" s="105"/>
      <c r="L20" s="19">
        <f t="shared" si="0"/>
        <v>4110</v>
      </c>
      <c r="M20" s="19">
        <f t="shared" si="1"/>
        <v>4110</v>
      </c>
      <c r="N20" s="99"/>
      <c r="O20" s="100"/>
      <c r="P20" s="20">
        <f t="shared" si="2"/>
        <v>21920</v>
      </c>
      <c r="Q20" s="21">
        <f>P20*0.87</f>
        <v>19070.400000000001</v>
      </c>
      <c r="R20" s="43"/>
      <c r="S20" s="44"/>
      <c r="T20" s="5"/>
    </row>
    <row r="21" spans="1:20" ht="45.75" customHeight="1">
      <c r="A21" s="7"/>
      <c r="B21" s="7"/>
      <c r="C21" s="91" t="s">
        <v>34</v>
      </c>
      <c r="D21" s="92"/>
      <c r="E21" s="93"/>
      <c r="F21" s="94">
        <v>2</v>
      </c>
      <c r="G21" s="95"/>
      <c r="H21" s="7">
        <f>SUM(F21)</f>
        <v>2</v>
      </c>
      <c r="I21" s="96">
        <v>22000</v>
      </c>
      <c r="J21" s="97"/>
      <c r="K21" s="98"/>
      <c r="L21" s="19">
        <f t="shared" si="0"/>
        <v>6600</v>
      </c>
      <c r="M21" s="19">
        <f t="shared" si="1"/>
        <v>6600</v>
      </c>
      <c r="N21" s="99"/>
      <c r="O21" s="100"/>
      <c r="P21" s="20">
        <f>(I21+L21+M21)*2</f>
        <v>70400</v>
      </c>
      <c r="Q21" s="21">
        <f t="shared" si="3"/>
        <v>61248</v>
      </c>
      <c r="R21" s="101"/>
      <c r="S21" s="102"/>
      <c r="T21" s="41"/>
    </row>
    <row r="22" spans="1:20" ht="18" customHeight="1">
      <c r="A22" s="7"/>
      <c r="B22" s="7"/>
      <c r="C22" s="103" t="s">
        <v>26</v>
      </c>
      <c r="D22" s="103"/>
      <c r="E22" s="103"/>
      <c r="F22" s="104">
        <v>1</v>
      </c>
      <c r="G22" s="104"/>
      <c r="H22" s="104"/>
      <c r="I22" s="105">
        <v>8400</v>
      </c>
      <c r="J22" s="105"/>
      <c r="K22" s="105"/>
      <c r="L22" s="19">
        <f t="shared" si="0"/>
        <v>2520</v>
      </c>
      <c r="M22" s="19">
        <f t="shared" si="1"/>
        <v>2520</v>
      </c>
      <c r="N22" s="106"/>
      <c r="O22" s="106"/>
      <c r="P22" s="20">
        <f>(I22+L22+M22)*F22</f>
        <v>13440</v>
      </c>
      <c r="Q22" s="21">
        <f t="shared" si="3"/>
        <v>11692.8</v>
      </c>
      <c r="R22" s="107"/>
      <c r="S22" s="108"/>
      <c r="T22" s="41"/>
    </row>
    <row r="23" spans="1:20" ht="25.5" customHeight="1">
      <c r="A23" s="7"/>
      <c r="B23" s="7"/>
      <c r="C23" s="83" t="s">
        <v>11</v>
      </c>
      <c r="D23" s="83"/>
      <c r="E23" s="83"/>
      <c r="F23" s="84">
        <v>9</v>
      </c>
      <c r="G23" s="84"/>
      <c r="H23" s="84"/>
      <c r="I23" s="85">
        <f>SUM(I15:I22)</f>
        <v>187240</v>
      </c>
      <c r="J23" s="85"/>
      <c r="K23" s="85"/>
      <c r="L23" s="23">
        <f>SUM(L15:L22)</f>
        <v>56172</v>
      </c>
      <c r="M23" s="23">
        <f>SUM(M15:M22)</f>
        <v>56172</v>
      </c>
      <c r="N23" s="86"/>
      <c r="O23" s="86"/>
      <c r="P23" s="24">
        <f>P15+P16+P17+P18+P19+P20+P21+P22</f>
        <v>334784</v>
      </c>
      <c r="Q23" s="25">
        <f>Q15+Q16+Q17+Q18+Q19+Q20+Q21+Q22</f>
        <v>291262.08000000002</v>
      </c>
      <c r="R23" s="87">
        <v>2</v>
      </c>
      <c r="S23" s="88"/>
      <c r="T23" s="42"/>
    </row>
    <row r="24" spans="1:20" ht="21.75" customHeight="1">
      <c r="A24" s="2"/>
      <c r="B24" s="26"/>
      <c r="C24" s="27"/>
      <c r="D24" s="27"/>
      <c r="E24" s="28"/>
      <c r="F24" s="6"/>
      <c r="G24" s="6"/>
      <c r="H24" s="6"/>
      <c r="I24" s="29"/>
      <c r="J24" s="30"/>
      <c r="K24" s="29"/>
      <c r="L24" s="29"/>
      <c r="M24" s="29"/>
      <c r="N24" s="31"/>
      <c r="O24" s="31"/>
      <c r="P24" s="89"/>
      <c r="Q24" s="89"/>
      <c r="R24" s="78">
        <v>3552322.8</v>
      </c>
      <c r="S24" s="90"/>
    </row>
    <row r="25" spans="1:20" ht="18.75" customHeight="1">
      <c r="A25" s="59" t="s">
        <v>28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78">
        <v>514483.20000000001</v>
      </c>
      <c r="S25" s="78"/>
    </row>
    <row r="26" spans="1:20" ht="25.5" hidden="1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6"/>
      <c r="S26" s="46"/>
    </row>
    <row r="27" spans="1:20" ht="25.5" hidden="1" customHeight="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46"/>
      <c r="S27" s="46"/>
    </row>
    <row r="28" spans="1:20" ht="21.75" customHeight="1">
      <c r="A28" s="2"/>
      <c r="B28" s="2"/>
      <c r="C28" s="28"/>
      <c r="D28" s="28"/>
      <c r="E28" s="28"/>
      <c r="F28" s="2"/>
      <c r="G28" s="2"/>
      <c r="H28" s="2"/>
      <c r="I28" s="29"/>
      <c r="J28" s="29"/>
      <c r="K28" s="29"/>
      <c r="L28" s="33"/>
      <c r="M28" s="33"/>
      <c r="N28" s="32"/>
      <c r="O28" s="32"/>
      <c r="P28" s="32"/>
      <c r="Q28" s="32"/>
      <c r="R28" s="79">
        <v>3037839.6</v>
      </c>
      <c r="S28" s="80"/>
      <c r="T28" s="45"/>
    </row>
    <row r="29" spans="1:20" ht="16.5" customHeight="1" thickBot="1">
      <c r="A29" s="8"/>
      <c r="B29" s="58" t="s">
        <v>12</v>
      </c>
      <c r="C29" s="58"/>
      <c r="D29" s="59" t="s">
        <v>33</v>
      </c>
      <c r="E29" s="59"/>
      <c r="F29" s="59"/>
      <c r="G29" s="34"/>
      <c r="H29" s="81"/>
      <c r="I29" s="81"/>
      <c r="J29" s="35"/>
      <c r="K29" s="81" t="s">
        <v>39</v>
      </c>
      <c r="L29" s="81"/>
      <c r="M29" s="81"/>
      <c r="N29" s="81"/>
      <c r="O29" s="1"/>
      <c r="P29" s="1"/>
      <c r="Q29" s="82" t="s">
        <v>36</v>
      </c>
      <c r="R29" s="82"/>
      <c r="S29" s="82"/>
    </row>
    <row r="30" spans="1:20" ht="15.75" customHeight="1">
      <c r="A30" s="69"/>
      <c r="B30" s="69"/>
      <c r="C30" s="69"/>
      <c r="D30" s="36"/>
      <c r="E30" s="36" t="s">
        <v>13</v>
      </c>
      <c r="F30" s="36"/>
      <c r="G30" s="37"/>
      <c r="H30" s="36" t="s">
        <v>14</v>
      </c>
      <c r="I30" s="70" t="s">
        <v>14</v>
      </c>
      <c r="J30" s="70"/>
      <c r="K30" s="71" t="s">
        <v>15</v>
      </c>
      <c r="L30" s="71"/>
      <c r="M30" s="71"/>
      <c r="N30" s="71"/>
      <c r="O30" s="1"/>
      <c r="P30" s="1"/>
      <c r="Q30" s="72" t="s">
        <v>35</v>
      </c>
      <c r="R30" s="72"/>
      <c r="S30" s="72"/>
    </row>
    <row r="31" spans="1:20" ht="15.75" customHeight="1" thickBot="1">
      <c r="A31" s="10"/>
      <c r="B31" s="10"/>
      <c r="C31" s="10"/>
      <c r="D31" s="10"/>
      <c r="E31" s="14"/>
      <c r="F31" s="14"/>
      <c r="G31" s="37"/>
      <c r="H31" s="15"/>
      <c r="I31" s="14"/>
      <c r="J31" s="14"/>
      <c r="K31" s="22"/>
      <c r="L31" s="73" t="s">
        <v>23</v>
      </c>
      <c r="M31" s="73"/>
      <c r="N31" s="73"/>
      <c r="O31" s="1"/>
      <c r="P31" s="1"/>
      <c r="Q31" s="48" t="s">
        <v>37</v>
      </c>
      <c r="R31" s="47" t="s">
        <v>38</v>
      </c>
      <c r="S31" s="47"/>
    </row>
    <row r="32" spans="1:20" ht="15.75">
      <c r="A32" s="8"/>
      <c r="B32" s="74" t="s">
        <v>10</v>
      </c>
      <c r="C32" s="74"/>
      <c r="D32" s="74"/>
      <c r="E32" s="8"/>
      <c r="F32" s="8"/>
      <c r="G32" s="8"/>
      <c r="H32" s="8"/>
      <c r="I32" s="70" t="s">
        <v>14</v>
      </c>
      <c r="J32" s="70"/>
      <c r="K32" s="38"/>
      <c r="L32" s="75" t="s">
        <v>15</v>
      </c>
      <c r="M32" s="75"/>
      <c r="N32" s="75"/>
      <c r="O32" s="8"/>
      <c r="P32" s="8"/>
      <c r="Q32" s="8"/>
      <c r="R32" s="76"/>
      <c r="S32" s="77"/>
    </row>
    <row r="33" spans="1:19" ht="15.7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s="3" customFormat="1" ht="15.7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1:19" s="3" customFormat="1" ht="15.7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38"/>
      <c r="S35" s="38"/>
    </row>
    <row r="36" spans="1:19" s="3" customFormat="1" ht="15.75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38"/>
      <c r="S36" s="38"/>
    </row>
    <row r="37" spans="1:19" s="3" customFormat="1" ht="15.7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49"/>
      <c r="P37" s="49"/>
      <c r="Q37" s="2"/>
      <c r="R37" s="38"/>
      <c r="S37" s="38"/>
    </row>
    <row r="38" spans="1:19" s="3" customFormat="1" ht="15.75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68"/>
      <c r="P38" s="68"/>
      <c r="Q38" s="2"/>
      <c r="R38" s="38"/>
      <c r="S38" s="38"/>
    </row>
    <row r="39" spans="1:19" s="3" customFormat="1" ht="15.75">
      <c r="A39" s="2"/>
      <c r="B39" s="2"/>
      <c r="C39" s="2"/>
      <c r="D39" s="2"/>
      <c r="E39" s="2"/>
      <c r="F39" s="59"/>
      <c r="G39" s="59"/>
      <c r="H39" s="59"/>
      <c r="I39" s="59"/>
      <c r="J39" s="59"/>
      <c r="K39" s="59"/>
      <c r="L39" s="59"/>
      <c r="M39" s="59"/>
      <c r="N39" s="2"/>
      <c r="O39" s="68"/>
      <c r="P39" s="68"/>
      <c r="Q39" s="2"/>
      <c r="R39" s="38"/>
      <c r="S39" s="38"/>
    </row>
    <row r="40" spans="1:19" s="3" customFormat="1" ht="15.75">
      <c r="A40" s="64"/>
      <c r="B40" s="64"/>
      <c r="C40" s="64"/>
      <c r="D40" s="64"/>
      <c r="E40" s="64"/>
      <c r="F40" s="64"/>
      <c r="G40" s="64"/>
      <c r="H40" s="64"/>
      <c r="I40" s="64"/>
      <c r="J40" s="65"/>
      <c r="K40" s="64"/>
      <c r="L40" s="64"/>
      <c r="M40" s="64"/>
      <c r="N40" s="53"/>
      <c r="O40" s="53"/>
      <c r="P40" s="53"/>
      <c r="Q40" s="2"/>
      <c r="R40" s="38"/>
      <c r="S40" s="38"/>
    </row>
    <row r="41" spans="1:19" s="3" customFormat="1" ht="15.75">
      <c r="A41" s="50"/>
      <c r="B41" s="50"/>
      <c r="C41" s="50"/>
      <c r="D41" s="50"/>
      <c r="E41" s="50"/>
      <c r="F41" s="38"/>
      <c r="G41" s="38"/>
      <c r="H41" s="38"/>
      <c r="I41" s="38"/>
      <c r="J41" s="38"/>
      <c r="K41" s="38"/>
      <c r="L41" s="38"/>
      <c r="M41" s="38"/>
      <c r="N41" s="53"/>
      <c r="O41" s="53"/>
      <c r="P41" s="53"/>
      <c r="Q41" s="53"/>
      <c r="R41" s="38"/>
      <c r="S41" s="38"/>
    </row>
    <row r="42" spans="1:19" s="3" customFormat="1" ht="15.75">
      <c r="A42" s="14"/>
      <c r="B42" s="14"/>
      <c r="C42" s="14"/>
      <c r="D42" s="14"/>
      <c r="E42" s="14"/>
      <c r="F42" s="38"/>
      <c r="G42" s="38"/>
      <c r="H42" s="38"/>
      <c r="I42" s="38"/>
      <c r="J42" s="38"/>
      <c r="K42" s="38"/>
      <c r="L42" s="38"/>
      <c r="M42" s="38"/>
      <c r="N42" s="53"/>
      <c r="O42" s="53"/>
      <c r="P42" s="53"/>
      <c r="Q42" s="53"/>
      <c r="R42" s="38"/>
      <c r="S42" s="38"/>
    </row>
    <row r="43" spans="1:19" s="3" customFormat="1" ht="15.75">
      <c r="A43" s="38"/>
      <c r="B43" s="38"/>
      <c r="C43" s="38"/>
      <c r="D43" s="38"/>
      <c r="E43" s="38"/>
      <c r="F43" s="15"/>
      <c r="G43" s="15"/>
      <c r="H43" s="15"/>
      <c r="I43" s="15"/>
      <c r="J43" s="15"/>
      <c r="K43" s="15"/>
      <c r="L43" s="15"/>
      <c r="M43" s="15"/>
      <c r="N43" s="50"/>
      <c r="O43" s="50"/>
      <c r="P43" s="50"/>
      <c r="Q43" s="50"/>
      <c r="R43" s="38"/>
      <c r="S43" s="38"/>
    </row>
    <row r="44" spans="1:19" s="3" customFormat="1" ht="15.75">
      <c r="A44" s="59"/>
      <c r="B44" s="59"/>
      <c r="C44" s="63" t="s">
        <v>31</v>
      </c>
      <c r="D44" s="63"/>
      <c r="E44" s="63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2"/>
      <c r="Q44" s="59"/>
      <c r="R44" s="38"/>
      <c r="S44" s="38"/>
    </row>
    <row r="45" spans="1:19" s="3" customFormat="1" ht="15.75">
      <c r="A45" s="59"/>
      <c r="B45" s="59"/>
      <c r="C45" s="63"/>
      <c r="D45" s="63"/>
      <c r="E45" s="63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2"/>
      <c r="Q45" s="59"/>
      <c r="R45" s="38"/>
      <c r="S45" s="38"/>
    </row>
    <row r="46" spans="1:19" s="3" customFormat="1" ht="15.75">
      <c r="A46" s="2"/>
      <c r="B46" s="2"/>
      <c r="C46" s="63"/>
      <c r="D46" s="63"/>
      <c r="E46" s="63"/>
      <c r="F46" s="62"/>
      <c r="G46" s="62"/>
      <c r="H46" s="62"/>
      <c r="I46" s="62"/>
      <c r="J46" s="62"/>
      <c r="K46" s="62"/>
      <c r="L46" s="39"/>
      <c r="M46" s="39"/>
      <c r="N46" s="59"/>
      <c r="O46" s="59"/>
      <c r="P46" s="2"/>
      <c r="Q46" s="59"/>
      <c r="R46" s="38"/>
      <c r="S46" s="38"/>
    </row>
    <row r="47" spans="1:19" s="3" customFormat="1" ht="15.75">
      <c r="A47" s="14"/>
      <c r="B47" s="14"/>
      <c r="C47" s="50"/>
      <c r="D47" s="50"/>
      <c r="E47" s="50"/>
      <c r="F47" s="50"/>
      <c r="G47" s="50"/>
      <c r="H47" s="50"/>
      <c r="I47" s="50"/>
      <c r="J47" s="50"/>
      <c r="K47" s="50"/>
      <c r="L47" s="14"/>
      <c r="M47" s="14"/>
      <c r="N47" s="50"/>
      <c r="O47" s="50"/>
      <c r="P47" s="14"/>
      <c r="Q47" s="14"/>
      <c r="R47" s="38"/>
      <c r="S47" s="38"/>
    </row>
    <row r="48" spans="1:19" s="3" customFormat="1" ht="15.75">
      <c r="A48" s="4"/>
      <c r="B48" s="2"/>
      <c r="C48" s="51"/>
      <c r="D48" s="51"/>
      <c r="E48" s="51"/>
      <c r="F48" s="59"/>
      <c r="G48" s="59"/>
      <c r="H48" s="59"/>
      <c r="I48" s="60"/>
      <c r="J48" s="60"/>
      <c r="K48" s="60"/>
      <c r="L48" s="33"/>
      <c r="M48" s="33"/>
      <c r="N48" s="61"/>
      <c r="O48" s="61"/>
      <c r="P48" s="32"/>
      <c r="Q48" s="32"/>
      <c r="R48" s="38"/>
      <c r="S48" s="38"/>
    </row>
    <row r="49" spans="1:19" s="3" customFormat="1" ht="15.75">
      <c r="A49" s="2"/>
      <c r="B49" s="2"/>
      <c r="C49" s="51"/>
      <c r="D49" s="51"/>
      <c r="E49" s="51"/>
      <c r="F49" s="59"/>
      <c r="G49" s="59"/>
      <c r="H49" s="59"/>
      <c r="I49" s="60"/>
      <c r="J49" s="60"/>
      <c r="K49" s="60"/>
      <c r="L49" s="33"/>
      <c r="M49" s="33"/>
      <c r="N49" s="61"/>
      <c r="O49" s="61"/>
      <c r="P49" s="32"/>
      <c r="Q49" s="32"/>
      <c r="R49" s="38"/>
      <c r="S49" s="38"/>
    </row>
    <row r="50" spans="1:19" s="3" customFormat="1" ht="15.75">
      <c r="A50" s="2"/>
      <c r="B50" s="2"/>
      <c r="C50" s="51"/>
      <c r="D50" s="51"/>
      <c r="E50" s="51"/>
      <c r="F50" s="59"/>
      <c r="G50" s="59"/>
      <c r="H50" s="59"/>
      <c r="I50" s="60"/>
      <c r="J50" s="60"/>
      <c r="K50" s="60"/>
      <c r="L50" s="33"/>
      <c r="M50" s="33"/>
      <c r="N50" s="61"/>
      <c r="O50" s="61"/>
      <c r="P50" s="32"/>
      <c r="Q50" s="40"/>
      <c r="R50" s="38"/>
      <c r="S50" s="38"/>
    </row>
    <row r="51" spans="1:19" s="3" customFormat="1" ht="15.75">
      <c r="A51" s="2"/>
      <c r="B51" s="2"/>
      <c r="C51" s="51"/>
      <c r="D51" s="51"/>
      <c r="E51" s="51"/>
      <c r="F51" s="59"/>
      <c r="G51" s="59"/>
      <c r="H51" s="59"/>
      <c r="I51" s="60"/>
      <c r="J51" s="60"/>
      <c r="K51" s="60"/>
      <c r="L51" s="33"/>
      <c r="M51" s="33"/>
      <c r="N51" s="61"/>
      <c r="O51" s="61"/>
      <c r="P51" s="32"/>
      <c r="Q51" s="32"/>
      <c r="R51" s="38"/>
      <c r="S51" s="38"/>
    </row>
    <row r="52" spans="1:19" s="3" customFormat="1" ht="15.75">
      <c r="A52" s="2"/>
      <c r="B52" s="2"/>
      <c r="C52" s="54"/>
      <c r="D52" s="54"/>
      <c r="E52" s="54"/>
      <c r="F52" s="55"/>
      <c r="G52" s="55"/>
      <c r="H52" s="55"/>
      <c r="I52" s="56"/>
      <c r="J52" s="56"/>
      <c r="K52" s="56"/>
      <c r="L52" s="29"/>
      <c r="M52" s="29"/>
      <c r="N52" s="57"/>
      <c r="O52" s="57"/>
      <c r="P52" s="31"/>
      <c r="Q52" s="32"/>
      <c r="R52" s="38"/>
      <c r="S52" s="38"/>
    </row>
    <row r="53" spans="1:19" s="3" customFormat="1" ht="15.75">
      <c r="A53" s="2"/>
      <c r="B53" s="2"/>
      <c r="C53" s="28"/>
      <c r="D53" s="28"/>
      <c r="E53" s="28"/>
      <c r="F53" s="2"/>
      <c r="G53" s="2"/>
      <c r="H53" s="2"/>
      <c r="I53" s="29"/>
      <c r="J53" s="29"/>
      <c r="K53" s="29"/>
      <c r="L53" s="33"/>
      <c r="M53" s="33"/>
      <c r="N53" s="32"/>
      <c r="O53" s="32"/>
      <c r="P53" s="32"/>
      <c r="Q53" s="32"/>
      <c r="R53" s="38"/>
      <c r="S53" s="38"/>
    </row>
    <row r="54" spans="1:19" s="3" customFormat="1" ht="15.75">
      <c r="A54" s="38"/>
      <c r="B54" s="58"/>
      <c r="C54" s="58"/>
      <c r="D54" s="59"/>
      <c r="E54" s="59"/>
      <c r="F54" s="59"/>
      <c r="G54" s="2"/>
      <c r="H54" s="59"/>
      <c r="I54" s="59"/>
      <c r="J54" s="2"/>
      <c r="K54" s="59"/>
      <c r="L54" s="59"/>
      <c r="M54" s="59"/>
      <c r="N54" s="59"/>
      <c r="O54" s="51"/>
      <c r="P54" s="51"/>
      <c r="Q54" s="51"/>
      <c r="R54" s="38"/>
      <c r="S54" s="38"/>
    </row>
    <row r="55" spans="1:19" s="3" customFormat="1" ht="15.75">
      <c r="A55" s="49"/>
      <c r="B55" s="49"/>
      <c r="C55" s="49"/>
      <c r="D55" s="15"/>
      <c r="E55" s="15"/>
      <c r="F55" s="15"/>
      <c r="G55" s="14"/>
      <c r="H55" s="15"/>
      <c r="I55" s="50"/>
      <c r="J55" s="50"/>
      <c r="K55" s="50"/>
      <c r="L55" s="50"/>
      <c r="M55" s="50"/>
      <c r="N55" s="50"/>
      <c r="O55" s="51"/>
      <c r="P55" s="51"/>
      <c r="Q55" s="51"/>
      <c r="R55" s="38"/>
      <c r="S55" s="38"/>
    </row>
    <row r="56" spans="1:19" s="3" customFormat="1" ht="15.75">
      <c r="A56" s="15"/>
      <c r="B56" s="15"/>
      <c r="C56" s="15"/>
      <c r="D56" s="15"/>
      <c r="E56" s="14"/>
      <c r="F56" s="14"/>
      <c r="G56" s="14"/>
      <c r="H56" s="15"/>
      <c r="I56" s="14"/>
      <c r="J56" s="14"/>
      <c r="K56" s="14"/>
      <c r="L56" s="50"/>
      <c r="M56" s="50"/>
      <c r="N56" s="50"/>
      <c r="O56" s="4"/>
      <c r="P56" s="4"/>
      <c r="Q56" s="4"/>
      <c r="R56" s="38"/>
      <c r="S56" s="38"/>
    </row>
    <row r="57" spans="1:19" s="3" customFormat="1" ht="15.75">
      <c r="A57" s="38"/>
      <c r="B57" s="52"/>
      <c r="C57" s="52"/>
      <c r="D57" s="52"/>
      <c r="E57" s="38"/>
      <c r="F57" s="38"/>
      <c r="G57" s="38"/>
      <c r="H57" s="38"/>
      <c r="I57" s="53"/>
      <c r="J57" s="53"/>
      <c r="K57" s="38"/>
      <c r="L57" s="53"/>
      <c r="M57" s="53"/>
      <c r="N57" s="53"/>
      <c r="O57" s="38"/>
      <c r="P57" s="38"/>
      <c r="Q57" s="38"/>
      <c r="R57" s="38"/>
      <c r="S57" s="38"/>
    </row>
    <row r="58" spans="1:19" s="3" customFormat="1" ht="15.7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1:19" s="3" customFormat="1" ht="15.7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1:19" ht="15.7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ht="15.7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 ht="15.7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ht="15.7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15.7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ht="15.7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ht="15.7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ht="15.7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  <row r="68" spans="1:19" ht="15.7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19" ht="15.7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19" ht="15.7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19" ht="15.7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1:19" ht="15.7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19" ht="15.7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1:19" ht="15.7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</row>
    <row r="75" spans="1:19" ht="15.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</row>
  </sheetData>
  <mergeCells count="156">
    <mergeCell ref="A2:Q2"/>
    <mergeCell ref="A3:Q3"/>
    <mergeCell ref="A4:N4"/>
    <mergeCell ref="O4:P4"/>
    <mergeCell ref="F5:I5"/>
    <mergeCell ref="J5:M5"/>
    <mergeCell ref="O5:P5"/>
    <mergeCell ref="F6:I6"/>
    <mergeCell ref="J6:M6"/>
    <mergeCell ref="O6:P6"/>
    <mergeCell ref="A7:M7"/>
    <mergeCell ref="N7:P7"/>
    <mergeCell ref="A8:L8"/>
    <mergeCell ref="N8:Q8"/>
    <mergeCell ref="N9:Q9"/>
    <mergeCell ref="N10:Q10"/>
    <mergeCell ref="A11:B12"/>
    <mergeCell ref="C11:E13"/>
    <mergeCell ref="F11:H11"/>
    <mergeCell ref="I11:K11"/>
    <mergeCell ref="L11:O12"/>
    <mergeCell ref="P11:P13"/>
    <mergeCell ref="Q11:Q13"/>
    <mergeCell ref="F12:H12"/>
    <mergeCell ref="I12:K12"/>
    <mergeCell ref="F13:H13"/>
    <mergeCell ref="I13:K13"/>
    <mergeCell ref="N13:O13"/>
    <mergeCell ref="C14:E14"/>
    <mergeCell ref="F14:H14"/>
    <mergeCell ref="I14:K14"/>
    <mergeCell ref="N14:O14"/>
    <mergeCell ref="C15:E15"/>
    <mergeCell ref="F15:H15"/>
    <mergeCell ref="I15:K15"/>
    <mergeCell ref="N15:O15"/>
    <mergeCell ref="C16:E16"/>
    <mergeCell ref="F16:G16"/>
    <mergeCell ref="I16:K16"/>
    <mergeCell ref="N16:O16"/>
    <mergeCell ref="C17:E17"/>
    <mergeCell ref="F17:H17"/>
    <mergeCell ref="I17:K17"/>
    <mergeCell ref="N17:O17"/>
    <mergeCell ref="C18:E18"/>
    <mergeCell ref="F18:H18"/>
    <mergeCell ref="I18:K18"/>
    <mergeCell ref="N18:O18"/>
    <mergeCell ref="R18:S18"/>
    <mergeCell ref="C19:E19"/>
    <mergeCell ref="F19:G19"/>
    <mergeCell ref="I19:K19"/>
    <mergeCell ref="N19:O19"/>
    <mergeCell ref="C20:E20"/>
    <mergeCell ref="F20:G20"/>
    <mergeCell ref="I20:K20"/>
    <mergeCell ref="N20:O20"/>
    <mergeCell ref="C21:E21"/>
    <mergeCell ref="F21:G21"/>
    <mergeCell ref="I21:K21"/>
    <mergeCell ref="N21:O21"/>
    <mergeCell ref="R21:S21"/>
    <mergeCell ref="C22:E22"/>
    <mergeCell ref="F22:H22"/>
    <mergeCell ref="I22:K22"/>
    <mergeCell ref="N22:O22"/>
    <mergeCell ref="R22:S22"/>
    <mergeCell ref="C23:E23"/>
    <mergeCell ref="F23:H23"/>
    <mergeCell ref="I23:K23"/>
    <mergeCell ref="N23:O23"/>
    <mergeCell ref="R23:S23"/>
    <mergeCell ref="P24:Q24"/>
    <mergeCell ref="R24:S24"/>
    <mergeCell ref="A25:Q25"/>
    <mergeCell ref="R25:S25"/>
    <mergeCell ref="A27:Q27"/>
    <mergeCell ref="R28:S28"/>
    <mergeCell ref="B29:C29"/>
    <mergeCell ref="D29:F29"/>
    <mergeCell ref="H29:I29"/>
    <mergeCell ref="K29:N29"/>
    <mergeCell ref="Q29:S29"/>
    <mergeCell ref="A30:C30"/>
    <mergeCell ref="I30:J30"/>
    <mergeCell ref="K30:N30"/>
    <mergeCell ref="Q30:S30"/>
    <mergeCell ref="L31:N31"/>
    <mergeCell ref="B32:D32"/>
    <mergeCell ref="I32:J32"/>
    <mergeCell ref="L32:N32"/>
    <mergeCell ref="R32:S32"/>
    <mergeCell ref="A35:Q35"/>
    <mergeCell ref="A36:Q36"/>
    <mergeCell ref="A37:N37"/>
    <mergeCell ref="O37:P37"/>
    <mergeCell ref="O38:P38"/>
    <mergeCell ref="F39:I39"/>
    <mergeCell ref="J39:M39"/>
    <mergeCell ref="O39:P39"/>
    <mergeCell ref="A40:E40"/>
    <mergeCell ref="F40:I40"/>
    <mergeCell ref="J40:M40"/>
    <mergeCell ref="N40:P40"/>
    <mergeCell ref="A41:E41"/>
    <mergeCell ref="N41:Q41"/>
    <mergeCell ref="N42:Q42"/>
    <mergeCell ref="N43:Q43"/>
    <mergeCell ref="A44:B45"/>
    <mergeCell ref="C44:E46"/>
    <mergeCell ref="F44:H44"/>
    <mergeCell ref="I44:K44"/>
    <mergeCell ref="L44:O45"/>
    <mergeCell ref="Q44:Q46"/>
    <mergeCell ref="F45:H45"/>
    <mergeCell ref="I45:K45"/>
    <mergeCell ref="F46:H46"/>
    <mergeCell ref="I46:K46"/>
    <mergeCell ref="N46:O46"/>
    <mergeCell ref="C47:E47"/>
    <mergeCell ref="F47:H47"/>
    <mergeCell ref="I47:K47"/>
    <mergeCell ref="N47:O47"/>
    <mergeCell ref="C48:E48"/>
    <mergeCell ref="F48:H48"/>
    <mergeCell ref="I48:K48"/>
    <mergeCell ref="N48:O48"/>
    <mergeCell ref="C49:E49"/>
    <mergeCell ref="F49:H49"/>
    <mergeCell ref="I49:K49"/>
    <mergeCell ref="N49:O49"/>
    <mergeCell ref="C50:E50"/>
    <mergeCell ref="F50:H50"/>
    <mergeCell ref="I50:K50"/>
    <mergeCell ref="N50:O50"/>
    <mergeCell ref="C51:E51"/>
    <mergeCell ref="F51:H51"/>
    <mergeCell ref="I51:K51"/>
    <mergeCell ref="N51:O51"/>
    <mergeCell ref="C52:E52"/>
    <mergeCell ref="F52:H52"/>
    <mergeCell ref="I52:K52"/>
    <mergeCell ref="N52:O52"/>
    <mergeCell ref="B54:C54"/>
    <mergeCell ref="D54:F54"/>
    <mergeCell ref="H54:I54"/>
    <mergeCell ref="K54:N54"/>
    <mergeCell ref="O54:Q54"/>
    <mergeCell ref="A55:C55"/>
    <mergeCell ref="I55:J55"/>
    <mergeCell ref="K55:N55"/>
    <mergeCell ref="O55:Q55"/>
    <mergeCell ref="L56:N56"/>
    <mergeCell ref="B57:D57"/>
    <mergeCell ref="I57:J57"/>
    <mergeCell ref="L57:N57"/>
  </mergeCells>
  <pageMargins left="0.98425196850393704" right="0.19685039370078741" top="1.1811023622047245" bottom="0.19685039370078741" header="0.51181102362204722" footer="0.51181102362204722"/>
  <pageSetup paperSize="9" scale="66" orientation="landscape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2018 год </vt:lpstr>
      <vt:lpstr>'на 2018 год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</dc:creator>
  <cp:lastModifiedBy>user</cp:lastModifiedBy>
  <cp:lastPrinted>2018-01-15T00:50:52Z</cp:lastPrinted>
  <dcterms:created xsi:type="dcterms:W3CDTF">2006-03-09T02:36:40Z</dcterms:created>
  <dcterms:modified xsi:type="dcterms:W3CDTF">2018-04-04T02:50:05Z</dcterms:modified>
</cp:coreProperties>
</file>